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0860" windowHeight="4710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<sst xmlns="http://schemas.openxmlformats.org/spreadsheetml/2006/main" count="43" uniqueCount="19">
  <si>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</si>
  <si>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</si>
  <si>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</si>
  <si>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</si>
  <si>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</si>
  <si>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</si>
  <si>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</si>
  <si>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</si>
  <si>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</si>
  <si>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</si>
  <si>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</si>
  <si>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</si>
  <si>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</si>
  <si>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</si>
  <si>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</si>
  <si>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</si>
  <si>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</si>
  <si>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</si>
  <si>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ΜΑΙΟ ΤΟΥ 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</si>
</sst>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9" fontId="2" fillId="33" borderId="30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9" fontId="2" fillId="33" borderId="31" xfId="57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Μάιο του 2022
</a:t>
            </a:r>
          </a:p>
        </c:rich>
      </c:tx>
      <c:layout>
        <c:manualLayout>
          <c:xMode val="factor"/>
          <c:yMode val="factor"/>
          <c:x val="0.0332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4525"/>
          <c:w val="0.978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57632754"/>
        <c:axId val="48932739"/>
      </c:lineChart>
      <c:catAx>
        <c:axId val="57632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32739"/>
        <c:crosses val="autoZero"/>
        <c:auto val="1"/>
        <c:lblOffset val="100"/>
        <c:tickLblSkip val="1"/>
        <c:noMultiLvlLbl val="0"/>
      </c:catAx>
      <c:valAx>
        <c:axId val="48932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32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71675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tabSelected="1" zoomScale="90" zoomScaleNormal="90" zoomScaleSheetLayoutView="100" zoomScalePageLayoutView="0" workbookViewId="0" topLeftCell="A1">
      <selection activeCell="R10" sqref="R10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11.421875" style="0" customWidth="1"/>
    <col min="23" max="23" width="11.00390625" style="0" bestFit="1" customWidth="1"/>
  </cols>
  <sheetData>
    <row r="1" spans="1:21" ht="12.75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9" t="s">
        <v>0</v>
      </c>
      <c r="C3" s="61"/>
      <c r="D3" s="59" t="s">
        <v>1</v>
      </c>
      <c r="E3" s="60"/>
      <c r="F3" s="59" t="s">
        <v>2</v>
      </c>
      <c r="G3" s="61"/>
      <c r="H3" s="59" t="s">
        <v>3</v>
      </c>
      <c r="I3" s="60"/>
      <c r="J3" s="59" t="s">
        <v>4</v>
      </c>
      <c r="K3" s="60"/>
      <c r="L3" s="59" t="s">
        <v>5</v>
      </c>
      <c r="M3" s="61"/>
      <c r="N3" s="59" t="s">
        <v>6</v>
      </c>
      <c r="O3" s="60"/>
      <c r="P3" s="59" t="s">
        <v>7</v>
      </c>
      <c r="Q3" s="60"/>
      <c r="R3" s="59" t="s">
        <v>8</v>
      </c>
      <c r="S3" s="61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.75" thickBot="1">
      <c r="A5" s="31" t="s">
        <v>9</v>
      </c>
      <c r="B5" s="34">
        <f aca="true" t="shared" si="0" ref="B5:B10">SUM(D5+F5+H5+J5+L5+N5+P5+R5)</f>
        <v>99</v>
      </c>
      <c r="C5" s="53">
        <f>B5/B10</f>
        <v>0.009351974305686756</v>
      </c>
      <c r="D5" s="36">
        <v>0</v>
      </c>
      <c r="E5" s="35">
        <f>D5/D10</f>
        <v>0</v>
      </c>
      <c r="F5" s="36">
        <v>6</v>
      </c>
      <c r="G5" s="35">
        <f>F5/F10</f>
        <v>0.014814814814814815</v>
      </c>
      <c r="H5" s="36">
        <v>8</v>
      </c>
      <c r="I5" s="35">
        <f>H5/H10</f>
        <v>0.006779661016949152</v>
      </c>
      <c r="J5" s="54">
        <v>25</v>
      </c>
      <c r="K5" s="35">
        <f>J5/J10</f>
        <v>0.008358408559010365</v>
      </c>
      <c r="L5" s="54">
        <v>31</v>
      </c>
      <c r="M5" s="35">
        <f>L5/L10</f>
        <v>0.01374113475177305</v>
      </c>
      <c r="N5" s="37">
        <v>17</v>
      </c>
      <c r="O5" s="35">
        <f>N5/N10</f>
        <v>0.007237122179650915</v>
      </c>
      <c r="P5" s="50">
        <v>11</v>
      </c>
      <c r="Q5" s="35">
        <f>P5/P10</f>
        <v>0.008358662613981762</v>
      </c>
      <c r="R5" s="50">
        <v>1</v>
      </c>
      <c r="S5" s="21">
        <f>R5/R10</f>
        <v>0.015873015873015872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.75" thickBot="1">
      <c r="A6" s="4" t="s">
        <v>10</v>
      </c>
      <c r="B6" s="34">
        <f t="shared" si="0"/>
        <v>1913</v>
      </c>
      <c r="C6" s="53">
        <f>B6/B10</f>
        <v>0.1807103721896845</v>
      </c>
      <c r="D6" s="36">
        <v>10</v>
      </c>
      <c r="E6" s="35">
        <f>D6/D10</f>
        <v>0.38461538461538464</v>
      </c>
      <c r="F6" s="36">
        <v>86</v>
      </c>
      <c r="G6" s="35">
        <f>F6/F10</f>
        <v>0.2123456790123457</v>
      </c>
      <c r="H6" s="36">
        <v>171</v>
      </c>
      <c r="I6" s="35">
        <f>H6/H10</f>
        <v>0.14491525423728813</v>
      </c>
      <c r="J6" s="54">
        <v>407</v>
      </c>
      <c r="K6" s="35">
        <f>J6/J10</f>
        <v>0.13607489134068873</v>
      </c>
      <c r="L6" s="54">
        <v>416</v>
      </c>
      <c r="M6" s="35">
        <f>L6/L10</f>
        <v>0.18439716312056736</v>
      </c>
      <c r="N6" s="37">
        <v>475</v>
      </c>
      <c r="O6" s="35">
        <f>N6/N10</f>
        <v>0.2022137079608344</v>
      </c>
      <c r="P6" s="50">
        <v>330</v>
      </c>
      <c r="Q6" s="35">
        <f>P6/P10</f>
        <v>0.2507598784194529</v>
      </c>
      <c r="R6" s="50">
        <v>18</v>
      </c>
      <c r="S6" s="21">
        <f>R6/R10</f>
        <v>0.2857142857142857</v>
      </c>
      <c r="T6" s="11"/>
      <c r="U6" s="11"/>
      <c r="V6" s="25"/>
      <c r="W6" s="28">
        <f>D10</f>
        <v>26</v>
      </c>
      <c r="X6" s="28">
        <f>F10</f>
        <v>405</v>
      </c>
      <c r="Y6" s="28">
        <f>H10</f>
        <v>1180</v>
      </c>
      <c r="Z6" s="28">
        <f>J10</f>
        <v>2991</v>
      </c>
      <c r="AA6" s="28">
        <f>L10</f>
        <v>2256</v>
      </c>
      <c r="AB6" s="28">
        <f>N10</f>
        <v>2349</v>
      </c>
      <c r="AC6" s="28">
        <f>P10</f>
        <v>1316</v>
      </c>
      <c r="AD6" s="27">
        <f>R10</f>
        <v>63</v>
      </c>
      <c r="AE6" s="6"/>
    </row>
    <row r="7" spans="1:21" ht="15">
      <c r="A7" s="4" t="s">
        <v>11</v>
      </c>
      <c r="B7" s="34">
        <f t="shared" si="0"/>
        <v>3803</v>
      </c>
      <c r="C7" s="53">
        <f>B7/B10</f>
        <v>0.359248063480068</v>
      </c>
      <c r="D7" s="36">
        <v>13</v>
      </c>
      <c r="E7" s="35">
        <f>D7/D10</f>
        <v>0.5</v>
      </c>
      <c r="F7" s="36">
        <v>160</v>
      </c>
      <c r="G7" s="35">
        <f>F7/F10</f>
        <v>0.3950617283950617</v>
      </c>
      <c r="H7" s="36">
        <v>301</v>
      </c>
      <c r="I7" s="35">
        <f>H7/H10</f>
        <v>0.25508474576271184</v>
      </c>
      <c r="J7" s="54">
        <v>822</v>
      </c>
      <c r="K7" s="35">
        <f>J7/J10</f>
        <v>0.2748244734202608</v>
      </c>
      <c r="L7" s="54">
        <v>859</v>
      </c>
      <c r="M7" s="35">
        <f>L7/L10</f>
        <v>0.3807624113475177</v>
      </c>
      <c r="N7" s="37">
        <v>1046</v>
      </c>
      <c r="O7" s="35">
        <f>N7/N10</f>
        <v>0.4452958705832269</v>
      </c>
      <c r="P7" s="50">
        <v>578</v>
      </c>
      <c r="Q7" s="35">
        <f>P7/P10</f>
        <v>0.439209726443769</v>
      </c>
      <c r="R7" s="50">
        <v>24</v>
      </c>
      <c r="S7" s="21">
        <f>R7/R10</f>
        <v>0.38095238095238093</v>
      </c>
      <c r="T7" s="11"/>
      <c r="U7" s="11"/>
    </row>
    <row r="8" spans="1:25" ht="15">
      <c r="A8" s="4" t="s">
        <v>12</v>
      </c>
      <c r="B8" s="34">
        <f t="shared" si="0"/>
        <v>869</v>
      </c>
      <c r="C8" s="53">
        <f>B8/B10</f>
        <v>0.08208955223880597</v>
      </c>
      <c r="D8" s="36">
        <v>3</v>
      </c>
      <c r="E8" s="35">
        <f>D8/D10</f>
        <v>0.11538461538461539</v>
      </c>
      <c r="F8" s="36">
        <v>61</v>
      </c>
      <c r="G8" s="35">
        <f>F8/F10</f>
        <v>0.1506172839506173</v>
      </c>
      <c r="H8" s="36">
        <v>91</v>
      </c>
      <c r="I8" s="35">
        <f>H8/H10</f>
        <v>0.07711864406779662</v>
      </c>
      <c r="J8" s="54">
        <v>198</v>
      </c>
      <c r="K8" s="35">
        <f>J8/J10</f>
        <v>0.06619859578736209</v>
      </c>
      <c r="L8" s="54">
        <v>184</v>
      </c>
      <c r="M8" s="35">
        <f>L8/L10</f>
        <v>0.08156028368794327</v>
      </c>
      <c r="N8" s="37">
        <v>196</v>
      </c>
      <c r="O8" s="35">
        <f>N8/N10</f>
        <v>0.08343976160068114</v>
      </c>
      <c r="P8" s="50">
        <v>130</v>
      </c>
      <c r="Q8" s="35">
        <f>P8/P10</f>
        <v>0.09878419452887538</v>
      </c>
      <c r="R8" s="50">
        <v>6</v>
      </c>
      <c r="S8" s="21">
        <f>R8/R10</f>
        <v>0.09523809523809523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3902</v>
      </c>
      <c r="C9" s="53">
        <f>B9/B10</f>
        <v>0.3686000377857548</v>
      </c>
      <c r="D9" s="36">
        <v>0</v>
      </c>
      <c r="E9" s="35">
        <f>D9/D10</f>
        <v>0</v>
      </c>
      <c r="F9" s="36">
        <f>21+71</f>
        <v>92</v>
      </c>
      <c r="G9" s="35">
        <f>F9/F10</f>
        <v>0.2271604938271605</v>
      </c>
      <c r="H9" s="36">
        <f>123+486</f>
        <v>609</v>
      </c>
      <c r="I9" s="35">
        <f>H9/H10</f>
        <v>0.5161016949152543</v>
      </c>
      <c r="J9" s="54">
        <f>321+1218</f>
        <v>1539</v>
      </c>
      <c r="K9" s="35">
        <f>J9/J10</f>
        <v>0.5145436308926781</v>
      </c>
      <c r="L9" s="54">
        <f>239+527</f>
        <v>766</v>
      </c>
      <c r="M9" s="35">
        <f>L9/L10</f>
        <v>0.3395390070921986</v>
      </c>
      <c r="N9" s="38">
        <f>236+379</f>
        <v>615</v>
      </c>
      <c r="O9" s="35">
        <f>N9/N10</f>
        <v>0.26181353767560667</v>
      </c>
      <c r="P9" s="51">
        <f>92+175</f>
        <v>267</v>
      </c>
      <c r="Q9" s="35">
        <f>P9/P10</f>
        <v>0.20288753799392098</v>
      </c>
      <c r="R9" s="52">
        <v>14</v>
      </c>
      <c r="S9" s="21">
        <f>R9/R10</f>
        <v>0.2222222222222222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10586</v>
      </c>
      <c r="C10" s="32">
        <f>B10/B10</f>
        <v>1</v>
      </c>
      <c r="D10" s="33">
        <f>SUM(D5:D9)</f>
        <v>26</v>
      </c>
      <c r="E10" s="32">
        <f>D10/D10</f>
        <v>1</v>
      </c>
      <c r="F10" s="33">
        <f>SUM(F5:F9)</f>
        <v>405</v>
      </c>
      <c r="G10" s="32">
        <f>F10/F10</f>
        <v>1</v>
      </c>
      <c r="H10" s="33">
        <f>SUM(H5:H9)</f>
        <v>1180</v>
      </c>
      <c r="I10" s="32">
        <f>H10/H10</f>
        <v>1</v>
      </c>
      <c r="J10" s="33">
        <f>SUM(J5:J9)</f>
        <v>2991</v>
      </c>
      <c r="K10" s="32">
        <f>J10/J10</f>
        <v>1</v>
      </c>
      <c r="L10" s="33">
        <f>SUM(L5:L9)</f>
        <v>2256</v>
      </c>
      <c r="M10" s="32">
        <f>L10/L10</f>
        <v>1</v>
      </c>
      <c r="N10" s="33">
        <f>SUM(N5:N9)</f>
        <v>2349</v>
      </c>
      <c r="O10" s="55">
        <f>N10/N10</f>
        <v>1</v>
      </c>
      <c r="P10" s="56">
        <f>SUM(P5:P9)</f>
        <v>1316</v>
      </c>
      <c r="Q10" s="32">
        <f>P10/P10</f>
        <v>1</v>
      </c>
      <c r="R10" s="33">
        <f>SUM(R5:R9)</f>
        <v>63</v>
      </c>
      <c r="S10" s="17">
        <f>R10/R10</f>
        <v>1</v>
      </c>
      <c r="T10" s="12"/>
      <c r="U10" s="12"/>
      <c r="V10" s="47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7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58"/>
      <c r="B13" s="58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62"/>
      <c r="X13" s="62"/>
      <c r="Y13" s="41"/>
      <c r="Z13" s="41"/>
    </row>
    <row r="14" spans="1:26" ht="15.7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8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8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8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8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49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8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49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</sheetData>
  <sheetProtection/>
  <mergeCells count="12">
    <mergeCell ref="R3:S3"/>
    <mergeCell ref="P3:Q3"/>
    <mergeCell ref="N3:O3"/>
    <mergeCell ref="J3:K3"/>
    <mergeCell ref="L3:M3"/>
    <mergeCell ref="W13:X13"/>
    <mergeCell ref="A1:O1"/>
    <mergeCell ref="A13:B13"/>
    <mergeCell ref="H3:I3"/>
    <mergeCell ref="B3:C3"/>
    <mergeCell ref="D3:E3"/>
    <mergeCell ref="F3:G3"/>
  </mergeCells>
  <printOptions/>
  <pageMargins left="0.75" right="0.27" top="0.57" bottom="0.4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2022-06-06T11:12:21Z</cp:lastPrinted>
  <dcterms:created xsi:type="dcterms:W3CDTF">2003-11-05T09:55:20Z</dcterms:created>
  <dcterms:modified xsi:type="dcterms:W3CDTF">2022-06-06T11:12:32Z</dcterms:modified>
  <cp:category/>
  <cp:version/>
  <cp:contentType/>
  <cp:contentStatus/>
</cp:coreProperties>
</file>